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3250" windowHeight="1317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E22" i="1" l="1"/>
  <c r="E21" i="1"/>
  <c r="E23" i="1" l="1"/>
  <c r="E24" i="1" s="1"/>
  <c r="E25" i="1" s="1"/>
  <c r="E27" i="1" s="1"/>
  <c r="E28" i="1" l="1"/>
  <c r="E29" i="1" s="1"/>
</calcChain>
</file>

<file path=xl/sharedStrings.xml><?xml version="1.0" encoding="utf-8"?>
<sst xmlns="http://schemas.openxmlformats.org/spreadsheetml/2006/main" count="33" uniqueCount="33">
  <si>
    <t>Форма 2п</t>
  </si>
  <si>
    <t>на проектные (изыскательские)  работы</t>
  </si>
  <si>
    <t>№ пп</t>
  </si>
  <si>
    <t>Характеристика предприятия,
здания, сооружения или вид работ</t>
  </si>
  <si>
    <t>(договору, дополнительному соглашению)</t>
  </si>
  <si>
    <t>Приложение к</t>
  </si>
  <si>
    <t>Наименование предприятия, здания, сооружения, стадии проектирования, этапа, вида проектных</t>
  </si>
  <si>
    <t>Номер частей, глав, таблиц, параграфов и пунктов указаний к разделу справочника базовых цен на проектные и изыскательские работы для строителей</t>
  </si>
  <si>
    <t xml:space="preserve">СМЕТА №    </t>
  </si>
  <si>
    <t>Расчет стоимости: (a+bx)*Kj или (стоимость строительно-монтажных работ)*проц./ 100 или количество * цена, тыс.руб.</t>
  </si>
  <si>
    <t>Стоимость работ, 
тыс.руб.</t>
  </si>
  <si>
    <t xml:space="preserve">Составил ___________________________ </t>
  </si>
  <si>
    <t>Раздел 1. Проектные работы</t>
  </si>
  <si>
    <t>Раздел 2. Обмерные работы</t>
  </si>
  <si>
    <t>ВСЕГО по смете</t>
  </si>
  <si>
    <t xml:space="preserve">   Проектные работы: Капитальный ремонт зданий и сооружений ж/г назначения (2012)</t>
  </si>
  <si>
    <t xml:space="preserve">   Проектные работы: Обмерные работы и обследования зданий и сооружений (2016)</t>
  </si>
  <si>
    <t xml:space="preserve">   Итого</t>
  </si>
  <si>
    <t xml:space="preserve">   Итого с учетом доп. работ и затрат</t>
  </si>
  <si>
    <t xml:space="preserve">   НДС 20%</t>
  </si>
  <si>
    <t xml:space="preserve">   ВСЕГО по смете</t>
  </si>
  <si>
    <t xml:space="preserve">СБЦП "Капитальный ремонт зданий и сооружений жилищно-гражданского назначения (2012)" табл.1 п.1-5
(СБЦП05-1-1-5) </t>
  </si>
  <si>
    <t xml:space="preserve">Выполнение обмерных работ1 категории сложности для  многоэтажных зданий: категория сложности здания I, высота здания до 14 м , 12261/100=122,61(100 м3 строительного объема здания) </t>
  </si>
  <si>
    <t xml:space="preserve">СБЦП "Обмерные работы и обследования зданий и сооружений (2016)" табл.2 п.1-11
(СБЦП25-2-2-1-1-11) </t>
  </si>
  <si>
    <t xml:space="preserve">   Всего c учетом "Всего c учетом "Проектные работы. Индекс изменения сметной стоимости проектных работ на IV квартал 2020 г. для строительства к справочникам базовых цен на проектные работы (Письмо Минстроя России от 02.11.2020 № 44016-ИФ/09): к уровню цен по состоянию на 01.01.2001 4.47 4,4700"</t>
  </si>
  <si>
    <t xml:space="preserve">Жилые дома: пятиэтажные, 12297(м3) </t>
  </si>
  <si>
    <t>*   п.3.15 МУ СБЦ Коэффициент к базовым ценам на проектные работы, учитывающий дополнительные затраты организаций по выплате заработной платы  может изменяться в зависимости от районного коэфициента.(Подтверждается данными Государственной инспекции труда и является неотъемленным приложением к сметному расчёту)</t>
  </si>
  <si>
    <t xml:space="preserve"> *  п.3.15 МУ СБЦ Коэффициент к базовым ценам на проектные работы, учитывающий дополнительные затраты организаций по выплате заработной платы *1,8</t>
  </si>
  <si>
    <t>Проверка проектной документации(экспертиза сметной стоимости)</t>
  </si>
  <si>
    <t>по капитальному ремонту и окраски фасадов по адресу :г.Норильск,ул,комсомольская д.49Б(фасад со стороны двора)</t>
  </si>
  <si>
    <t>(275+0,006*2295)*0,6*0,09
где количество 2295=2295</t>
  </si>
  <si>
    <t>(0,2432*22,95)*0,1788*1,2
где количество 22,95=2295/100</t>
  </si>
  <si>
    <t>Итого по расчету: 190,911 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</si>
</sst>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"/>
      <name val="Arial Cyr"/>
      <charset val="204"/>
    </font>
    <font>
      <i/>
      <sz val="9"/>
      <name val="Arial Cyr"/>
      <charset val="204"/>
    </font>
    <font>
      <i/>
      <sz val="9"/>
      <name val="Arial"/>
      <family val="2"/>
      <charset val="204"/>
    </font>
    <font>
      <u/>
      <sz val="10"/>
      <name val="Arial Cyr"/>
      <charset val="204"/>
    </font>
    <font>
      <u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>
      <alignment horizontal="right" vertical="top" wrapText="1"/>
    </xf>
    <xf numFmtId="0" fontId="1" fillId="0" borderId="1">
      <alignment horizontal="center" wrapText="1"/>
    </xf>
    <xf numFmtId="0" fontId="2" fillId="0" borderId="1" applyBorder="0" applyAlignment="0">
      <alignment horizontal="center" wrapText="1"/>
    </xf>
    <xf numFmtId="0" fontId="1" fillId="0" borderId="0">
      <alignment horizontal="center"/>
    </xf>
    <xf numFmtId="0" fontId="1" fillId="0" borderId="0">
      <alignment horizontal="left" vertical="top"/>
    </xf>
  </cellStyleXfs>
  <cellXfs count="61">
    <xf numFmtId="0" fontId="0" fillId="0" borderId="0" xfId="0"/>
    <xf numFmtId="0" fontId="2" fillId="0" borderId="0" xfId="0" applyFont="1"/>
    <xf numFmtId="0" fontId="2" fillId="0" borderId="0" xfId="4" applyFont="1" applyBorder="1">
      <alignment horizontal="center"/>
    </xf>
    <xf numFmtId="0" fontId="2" fillId="0" borderId="0" xfId="4" applyFont="1" applyBorder="1" applyAlignment="1">
      <alignment horizontal="right"/>
    </xf>
    <xf numFmtId="0" fontId="2" fillId="0" borderId="0" xfId="4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8" fillId="0" borderId="0" xfId="0" applyFont="1"/>
    <xf numFmtId="0" fontId="2" fillId="0" borderId="2" xfId="4" applyFont="1" applyBorder="1" applyAlignment="1">
      <alignment vertical="top" wrapText="1"/>
    </xf>
    <xf numFmtId="0" fontId="2" fillId="0" borderId="0" xfId="0" applyFont="1" applyAlignment="1"/>
    <xf numFmtId="0" fontId="5" fillId="0" borderId="3" xfId="0" applyFont="1" applyBorder="1" applyAlignment="1">
      <alignment horizontal="center" vertical="center" wrapText="1"/>
    </xf>
    <xf numFmtId="0" fontId="2" fillId="0" borderId="0" xfId="4" applyFont="1" applyBorder="1" applyAlignment="1">
      <alignment wrapText="1"/>
    </xf>
    <xf numFmtId="0" fontId="9" fillId="0" borderId="0" xfId="0" applyFont="1" applyAlignment="1">
      <alignment vertical="top"/>
    </xf>
    <xf numFmtId="0" fontId="8" fillId="0" borderId="2" xfId="0" applyFont="1" applyBorder="1"/>
    <xf numFmtId="0" fontId="2" fillId="0" borderId="0" xfId="5" applyFont="1">
      <alignment horizontal="left" vertical="top"/>
    </xf>
    <xf numFmtId="0" fontId="4" fillId="0" borderId="0" xfId="4" applyFont="1" applyAlignment="1">
      <alignment horizontal="left"/>
    </xf>
    <xf numFmtId="0" fontId="5" fillId="0" borderId="1" xfId="4" applyFont="1" applyBorder="1" applyAlignment="1">
      <alignment horizontal="center" vertical="center" wrapText="1"/>
    </xf>
    <xf numFmtId="0" fontId="5" fillId="0" borderId="0" xfId="5" applyFont="1">
      <alignment horizontal="left" vertical="top"/>
    </xf>
    <xf numFmtId="0" fontId="2" fillId="0" borderId="5" xfId="3" applyBorder="1">
      <alignment horizontal="center" wrapText="1"/>
    </xf>
    <xf numFmtId="0" fontId="2" fillId="0" borderId="6" xfId="3" applyBorder="1" applyAlignment="1">
      <alignment horizontal="center" wrapText="1"/>
    </xf>
    <xf numFmtId="0" fontId="2" fillId="0" borderId="0" xfId="4" applyFont="1" applyBorder="1" applyAlignment="1">
      <alignment horizontal="left" vertical="top" wrapText="1"/>
    </xf>
    <xf numFmtId="0" fontId="3" fillId="0" borderId="5" xfId="0" applyFont="1" applyFill="1" applyBorder="1" applyAlignment="1">
      <alignment vertical="top" wrapText="1"/>
    </xf>
    <xf numFmtId="0" fontId="2" fillId="0" borderId="5" xfId="5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5" xfId="0" applyNumberFormat="1" applyFont="1" applyFill="1" applyBorder="1" applyAlignment="1">
      <alignment horizontal="right" vertical="top" wrapText="1"/>
    </xf>
    <xf numFmtId="0" fontId="11" fillId="0" borderId="7" xfId="0" applyFont="1" applyFill="1" applyBorder="1" applyAlignment="1">
      <alignment vertical="top" wrapText="1"/>
    </xf>
    <xf numFmtId="0" fontId="12" fillId="0" borderId="7" xfId="5" applyFont="1" applyFill="1" applyBorder="1" applyAlignment="1">
      <alignment horizontal="left" vertical="top" wrapText="1"/>
    </xf>
    <xf numFmtId="0" fontId="12" fillId="0" borderId="7" xfId="0" applyFont="1" applyFill="1" applyBorder="1" applyAlignment="1">
      <alignment horizontal="center" vertical="top" wrapText="1"/>
    </xf>
    <xf numFmtId="0" fontId="12" fillId="0" borderId="7" xfId="0" applyNumberFormat="1" applyFont="1" applyFill="1" applyBorder="1" applyAlignment="1">
      <alignment horizontal="right" vertical="top" wrapText="1"/>
    </xf>
    <xf numFmtId="0" fontId="4" fillId="0" borderId="5" xfId="0" applyNumberFormat="1" applyFont="1" applyFill="1" applyBorder="1" applyAlignment="1">
      <alignment horizontal="right" vertical="top" wrapText="1"/>
    </xf>
    <xf numFmtId="164" fontId="2" fillId="0" borderId="5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right" vertical="top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164" fontId="4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left" vertical="top" wrapText="1"/>
    </xf>
    <xf numFmtId="0" fontId="0" fillId="0" borderId="9" xfId="0" applyFill="1" applyBorder="1" applyAlignment="1">
      <alignment vertical="top" wrapText="1"/>
    </xf>
    <xf numFmtId="0" fontId="0" fillId="0" borderId="10" xfId="0" applyFill="1" applyBorder="1" applyAlignment="1">
      <alignment vertical="top" wrapText="1"/>
    </xf>
    <xf numFmtId="0" fontId="2" fillId="0" borderId="0" xfId="4" applyFont="1" applyBorder="1" applyAlignment="1">
      <alignment horizontal="left" vertical="top" wrapText="1"/>
    </xf>
    <xf numFmtId="0" fontId="6" fillId="0" borderId="4" xfId="4" applyFont="1" applyBorder="1" applyAlignment="1">
      <alignment horizontal="center" vertical="top" wrapText="1"/>
    </xf>
    <xf numFmtId="0" fontId="6" fillId="0" borderId="0" xfId="4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top"/>
    </xf>
    <xf numFmtId="0" fontId="4" fillId="0" borderId="0" xfId="4" applyFont="1" applyAlignment="1">
      <alignment horizontal="center"/>
    </xf>
    <xf numFmtId="0" fontId="4" fillId="0" borderId="2" xfId="4" applyFont="1" applyBorder="1" applyAlignment="1">
      <alignment horizontal="center" vertical="top" wrapText="1"/>
    </xf>
    <xf numFmtId="0" fontId="2" fillId="0" borderId="5" xfId="0" applyFont="1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3" fillId="0" borderId="0" xfId="0" applyFont="1" applyAlignment="1">
      <alignment wrapText="1"/>
    </xf>
    <xf numFmtId="0" fontId="14" fillId="0" borderId="0" xfId="0" applyFont="1" applyAlignment="1">
      <alignment wrapText="1"/>
    </xf>
  </cellXfs>
  <cellStyles count="6">
    <cellStyle name="Итоги" xfId="1"/>
    <cellStyle name="ЛокСмета" xfId="2"/>
    <cellStyle name="Обычный" xfId="0" builtinId="0"/>
    <cellStyle name="ПИР" xfId="3"/>
    <cellStyle name="Титул" xfId="4"/>
    <cellStyle name="Хвост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showGridLines="0" tabSelected="1" topLeftCell="A22" zoomScale="130" zoomScaleNormal="130" workbookViewId="0">
      <selection activeCell="A31" sqref="A31:E31"/>
    </sheetView>
  </sheetViews>
  <sheetFormatPr defaultColWidth="8.85546875" defaultRowHeight="12.75" outlineLevelRow="1" x14ac:dyDescent="0.2"/>
  <cols>
    <col min="1" max="1" width="3.42578125" style="7" customWidth="1"/>
    <col min="2" max="2" width="25.42578125" style="7" customWidth="1"/>
    <col min="3" max="3" width="36" style="7" customWidth="1"/>
    <col min="4" max="4" width="35.28515625" style="7" customWidth="1"/>
    <col min="5" max="5" width="12.7109375" style="7" customWidth="1"/>
    <col min="6" max="9" width="8.85546875" style="7"/>
    <col min="10" max="10" width="16" style="7" customWidth="1"/>
    <col min="11" max="16384" width="8.85546875" style="7"/>
  </cols>
  <sheetData>
    <row r="1" spans="1:5" x14ac:dyDescent="0.2">
      <c r="A1" s="11"/>
      <c r="B1" s="11"/>
      <c r="C1" s="11"/>
      <c r="D1" s="6" t="s">
        <v>0</v>
      </c>
    </row>
    <row r="2" spans="1:5" ht="14.45" customHeight="1" x14ac:dyDescent="0.2">
      <c r="A2" s="46" t="s">
        <v>5</v>
      </c>
      <c r="B2" s="46"/>
      <c r="C2" s="8"/>
      <c r="D2" s="8"/>
      <c r="E2" s="13"/>
    </row>
    <row r="3" spans="1:5" ht="18" customHeight="1" x14ac:dyDescent="0.2">
      <c r="A3" s="4"/>
      <c r="B3" s="4"/>
      <c r="C3" s="47" t="s">
        <v>4</v>
      </c>
      <c r="D3" s="47"/>
      <c r="E3" s="48"/>
    </row>
    <row r="4" spans="1:5" ht="24.6" customHeight="1" x14ac:dyDescent="0.2">
      <c r="A4" s="51" t="s">
        <v>8</v>
      </c>
      <c r="B4" s="51"/>
      <c r="C4" s="51"/>
      <c r="D4" s="51"/>
      <c r="E4" s="51"/>
    </row>
    <row r="5" spans="1:5" ht="20.45" customHeight="1" x14ac:dyDescent="0.2">
      <c r="A5" s="49" t="s">
        <v>1</v>
      </c>
      <c r="B5" s="49"/>
      <c r="C5" s="49"/>
      <c r="D5" s="49"/>
      <c r="E5" s="9"/>
    </row>
    <row r="6" spans="1:5" ht="5.45" customHeight="1" x14ac:dyDescent="0.2">
      <c r="A6" s="1"/>
      <c r="B6" s="1"/>
      <c r="C6" s="1"/>
      <c r="D6" s="1"/>
      <c r="E6" s="1"/>
    </row>
    <row r="7" spans="1:5" ht="23.25" customHeight="1" x14ac:dyDescent="0.2">
      <c r="A7" s="52" t="s">
        <v>29</v>
      </c>
      <c r="B7" s="52"/>
      <c r="C7" s="52"/>
      <c r="D7" s="52"/>
      <c r="E7" s="52"/>
    </row>
    <row r="8" spans="1:5" ht="19.149999999999999" customHeight="1" x14ac:dyDescent="0.2">
      <c r="A8" s="50" t="s">
        <v>6</v>
      </c>
      <c r="B8" s="50"/>
      <c r="C8" s="50"/>
      <c r="D8" s="50"/>
      <c r="E8" s="12"/>
    </row>
    <row r="9" spans="1:5" ht="24" customHeight="1" x14ac:dyDescent="0.2">
      <c r="B9" s="4"/>
      <c r="C9" s="4"/>
      <c r="D9" s="4"/>
      <c r="E9" s="4"/>
    </row>
    <row r="10" spans="1:5" ht="15" customHeight="1" outlineLevel="1" x14ac:dyDescent="0.2">
      <c r="A10" s="15" t="s">
        <v>32</v>
      </c>
      <c r="B10" s="20"/>
      <c r="C10" s="4"/>
      <c r="D10" s="4"/>
      <c r="E10" s="4"/>
    </row>
    <row r="11" spans="1:5" x14ac:dyDescent="0.2">
      <c r="A11" s="1"/>
      <c r="B11" s="1"/>
      <c r="C11" s="2"/>
      <c r="D11" s="2"/>
      <c r="E11" s="3"/>
    </row>
    <row r="12" spans="1:5" ht="79.900000000000006" customHeight="1" x14ac:dyDescent="0.2">
      <c r="A12" s="5" t="s">
        <v>2</v>
      </c>
      <c r="B12" s="10" t="s">
        <v>3</v>
      </c>
      <c r="C12" s="10" t="s">
        <v>7</v>
      </c>
      <c r="D12" s="16" t="s">
        <v>9</v>
      </c>
      <c r="E12" s="16" t="s">
        <v>10</v>
      </c>
    </row>
    <row r="13" spans="1:5" x14ac:dyDescent="0.2">
      <c r="A13" s="18">
        <v>1</v>
      </c>
      <c r="B13" s="19">
        <v>2</v>
      </c>
      <c r="C13" s="19">
        <v>3</v>
      </c>
      <c r="D13" s="18">
        <v>4</v>
      </c>
      <c r="E13" s="18">
        <v>5</v>
      </c>
    </row>
    <row r="14" spans="1:5" ht="21" customHeight="1" x14ac:dyDescent="0.2">
      <c r="A14" s="55" t="s">
        <v>12</v>
      </c>
      <c r="B14" s="56"/>
      <c r="C14" s="56"/>
      <c r="D14" s="56"/>
      <c r="E14" s="56"/>
    </row>
    <row r="15" spans="1:5" ht="51" x14ac:dyDescent="0.2">
      <c r="A15" s="21">
        <v>1</v>
      </c>
      <c r="B15" s="53" t="s">
        <v>25</v>
      </c>
      <c r="C15" s="22" t="s">
        <v>21</v>
      </c>
      <c r="D15" s="23" t="s">
        <v>30</v>
      </c>
      <c r="E15" s="24">
        <v>15.59</v>
      </c>
    </row>
    <row r="16" spans="1:5" outlineLevel="1" x14ac:dyDescent="0.2">
      <c r="A16" s="25"/>
      <c r="B16" s="54"/>
      <c r="C16" s="26"/>
      <c r="D16" s="27"/>
      <c r="E16" s="28"/>
    </row>
    <row r="17" spans="1:5" ht="21" customHeight="1" x14ac:dyDescent="0.2">
      <c r="A17" s="57" t="s">
        <v>13</v>
      </c>
      <c r="B17" s="58"/>
      <c r="C17" s="58"/>
      <c r="D17" s="58"/>
      <c r="E17" s="58"/>
    </row>
    <row r="18" spans="1:5" ht="114.95" customHeight="1" x14ac:dyDescent="0.2">
      <c r="A18" s="21">
        <v>2</v>
      </c>
      <c r="B18" s="53" t="s">
        <v>22</v>
      </c>
      <c r="C18" s="22" t="s">
        <v>23</v>
      </c>
      <c r="D18" s="23" t="s">
        <v>31</v>
      </c>
      <c r="E18" s="24">
        <v>1.2</v>
      </c>
    </row>
    <row r="19" spans="1:5" outlineLevel="1" x14ac:dyDescent="0.2">
      <c r="A19" s="25"/>
      <c r="B19" s="54"/>
      <c r="C19" s="26"/>
      <c r="D19" s="27"/>
      <c r="E19" s="28"/>
    </row>
    <row r="20" spans="1:5" ht="15" x14ac:dyDescent="0.2">
      <c r="A20" s="21"/>
      <c r="B20" s="41" t="s">
        <v>14</v>
      </c>
      <c r="C20" s="42"/>
      <c r="D20" s="42"/>
      <c r="E20" s="29"/>
    </row>
    <row r="21" spans="1:5" ht="27.95" customHeight="1" x14ac:dyDescent="0.2">
      <c r="A21" s="21"/>
      <c r="B21" s="39" t="s">
        <v>15</v>
      </c>
      <c r="C21" s="40"/>
      <c r="D21" s="40"/>
      <c r="E21" s="24">
        <f>E15</f>
        <v>15.59</v>
      </c>
    </row>
    <row r="22" spans="1:5" ht="27.95" customHeight="1" x14ac:dyDescent="0.2">
      <c r="A22" s="21"/>
      <c r="B22" s="39" t="s">
        <v>16</v>
      </c>
      <c r="C22" s="40"/>
      <c r="D22" s="40"/>
      <c r="E22" s="24">
        <f>E18</f>
        <v>1.2</v>
      </c>
    </row>
    <row r="23" spans="1:5" ht="15" x14ac:dyDescent="0.2">
      <c r="A23" s="21"/>
      <c r="B23" s="39" t="s">
        <v>17</v>
      </c>
      <c r="C23" s="40"/>
      <c r="D23" s="40"/>
      <c r="E23" s="24">
        <f>E22+E21</f>
        <v>16.79</v>
      </c>
    </row>
    <row r="24" spans="1:5" ht="56.1" customHeight="1" x14ac:dyDescent="0.2">
      <c r="A24" s="21"/>
      <c r="B24" s="39" t="s">
        <v>24</v>
      </c>
      <c r="C24" s="40"/>
      <c r="D24" s="40"/>
      <c r="E24" s="30">
        <f>E23*4.47</f>
        <v>75.051299999999998</v>
      </c>
    </row>
    <row r="25" spans="1:5" ht="27.95" customHeight="1" x14ac:dyDescent="0.2">
      <c r="A25" s="21"/>
      <c r="B25" s="39" t="s">
        <v>27</v>
      </c>
      <c r="C25" s="40"/>
      <c r="D25" s="40"/>
      <c r="E25" s="30">
        <f>E24*0.8</f>
        <v>60.041040000000002</v>
      </c>
    </row>
    <row r="26" spans="1:5" ht="27.95" customHeight="1" x14ac:dyDescent="0.2">
      <c r="A26" s="21"/>
      <c r="B26" s="43" t="s">
        <v>28</v>
      </c>
      <c r="C26" s="44"/>
      <c r="D26" s="45"/>
      <c r="E26" s="30">
        <v>24</v>
      </c>
    </row>
    <row r="27" spans="1:5" ht="15" x14ac:dyDescent="0.2">
      <c r="A27" s="21"/>
      <c r="B27" s="39" t="s">
        <v>18</v>
      </c>
      <c r="C27" s="40"/>
      <c r="D27" s="40"/>
      <c r="E27" s="30">
        <f>E26+E25+E24</f>
        <v>159.09234000000001</v>
      </c>
    </row>
    <row r="28" spans="1:5" ht="15" x14ac:dyDescent="0.2">
      <c r="A28" s="21"/>
      <c r="B28" s="39" t="s">
        <v>19</v>
      </c>
      <c r="C28" s="40"/>
      <c r="D28" s="40"/>
      <c r="E28" s="30">
        <f>E27*0.2</f>
        <v>31.818468000000003</v>
      </c>
    </row>
    <row r="29" spans="1:5" ht="15" x14ac:dyDescent="0.2">
      <c r="A29" s="31"/>
      <c r="B29" s="41" t="s">
        <v>20</v>
      </c>
      <c r="C29" s="42"/>
      <c r="D29" s="42"/>
      <c r="E29" s="38">
        <f>E27+E28</f>
        <v>190.910808</v>
      </c>
    </row>
    <row r="30" spans="1:5" ht="15" x14ac:dyDescent="0.2">
      <c r="A30" s="32"/>
      <c r="B30" s="33"/>
      <c r="C30" s="34"/>
      <c r="D30" s="34"/>
      <c r="E30" s="35"/>
    </row>
    <row r="31" spans="1:5" ht="44.25" customHeight="1" x14ac:dyDescent="0.25">
      <c r="A31" s="59" t="s">
        <v>26</v>
      </c>
      <c r="B31" s="60"/>
      <c r="C31" s="60"/>
      <c r="D31" s="60"/>
      <c r="E31" s="60"/>
    </row>
    <row r="32" spans="1:5" ht="15" customHeight="1" x14ac:dyDescent="0.25">
      <c r="A32" s="36"/>
      <c r="B32" s="37"/>
      <c r="C32" s="37"/>
      <c r="D32" s="37"/>
      <c r="E32" s="37"/>
    </row>
    <row r="33" spans="1:1" x14ac:dyDescent="0.2">
      <c r="A33" s="17" t="s">
        <v>11</v>
      </c>
    </row>
    <row r="35" spans="1:1" x14ac:dyDescent="0.2">
      <c r="A35" s="14"/>
    </row>
  </sheetData>
  <mergeCells count="21">
    <mergeCell ref="A31:E31"/>
    <mergeCell ref="B26:D26"/>
    <mergeCell ref="A2:B2"/>
    <mergeCell ref="C3:E3"/>
    <mergeCell ref="A5:D5"/>
    <mergeCell ref="A8:D8"/>
    <mergeCell ref="B21:D21"/>
    <mergeCell ref="B22:D22"/>
    <mergeCell ref="B23:D23"/>
    <mergeCell ref="A4:E4"/>
    <mergeCell ref="A7:E7"/>
    <mergeCell ref="B15:B16"/>
    <mergeCell ref="B18:B19"/>
    <mergeCell ref="A14:E14"/>
    <mergeCell ref="A17:E17"/>
    <mergeCell ref="B20:D20"/>
    <mergeCell ref="B24:D24"/>
    <mergeCell ref="B25:D25"/>
    <mergeCell ref="B27:D27"/>
    <mergeCell ref="B28:D28"/>
    <mergeCell ref="B29:D29"/>
  </mergeCells>
  <pageMargins left="0.23622047244094491" right="0.23622047244094491" top="0.39370078740157483" bottom="0.39370078740157483" header="0.31496062992125984" footer="0.31496062992125984"/>
  <pageSetup paperSize="9" orientation="portrait" r:id="rId1"/>
  <headerFooter>
    <oddHeader>&amp;LГранд-СМЕТА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Пирожкова Н.В.</dc:creator>
  <cp:lastModifiedBy>Пирожкова Н.В.</cp:lastModifiedBy>
  <cp:lastPrinted>2019-08-06T08:04:43Z</cp:lastPrinted>
  <dcterms:created xsi:type="dcterms:W3CDTF">2014-05-08T09:51:02Z</dcterms:created>
  <dcterms:modified xsi:type="dcterms:W3CDTF">2021-01-21T05:53:02Z</dcterms:modified>
</cp:coreProperties>
</file>